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27\1 výzva\"/>
    </mc:Choice>
  </mc:AlternateContent>
  <xr:revisionPtr revIDLastSave="0" documentId="13_ncr:1_{CE307F50-0447-4EDA-BF3F-26839B0E9953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S8" i="1"/>
  <c r="S10" i="1"/>
  <c r="T10" i="1"/>
  <c r="P8" i="1"/>
  <c r="P10" i="1"/>
  <c r="S7" i="1" l="1"/>
  <c r="P7" i="1"/>
  <c r="Q13" i="1" l="1"/>
  <c r="R13" i="1"/>
  <c r="T7" i="1"/>
</calcChain>
</file>

<file path=xl/sharedStrings.xml><?xml version="1.0" encoding="utf-8"?>
<sst xmlns="http://schemas.openxmlformats.org/spreadsheetml/2006/main" count="54" uniqueCount="47">
  <si>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</si>
  <si>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</si>
  <si>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</si>
  <si>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</si>
  <si>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</si>
  <si>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</si>
  <si>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</si>
  <si>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</si>
  <si>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</si>
  <si>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</si>
  <si>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</si>
  <si>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</si>
  <si>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</si>
  <si>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</si>
  <si>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</si>
  <si>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</si>
  <si>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</si>
  <si>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</si>
  <si>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</si>
  <si>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</si>
  <si>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</si>
  <si>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</si>
  <si>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</si>
  <si>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</si>
  <si>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</si>
  <si>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</si>
  <si>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</si>
  <si>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</si>
  <si>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</si>
  <si>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</si>
  <si>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</si>
  <si>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</si>
  <si>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21 dní</t>
  </si>
  <si>
    <t xml:space="preserve">Příloha č. 2 Kupní smlouvy - technická specifikace
Výpočetní technika (III.) 127 - 2025 </t>
  </si>
  <si>
    <t>Monitor LCD</t>
  </si>
  <si>
    <t>Operační systém Windows 64-bit, předinstalovaný (Windows 10 nebo vyšší, nesmí to být licence typu K12 (EDU).
Existence ovladačů použitého HW ve Windows 10 a vyšší verze Windows.
Existence ovladačů použitého HW v jádře Linuxu.</t>
  </si>
  <si>
    <t>Společná faktura</t>
  </si>
  <si>
    <t>Záruka na zboží 36 měsíců.</t>
  </si>
  <si>
    <t>RNDr. Milan Kubásek,
Tel.: 732 676 359,
37763 2231</t>
  </si>
  <si>
    <t>Technická 8,
301 00 Plzeň,
Fakulta aplikovaných věd - Katedra fyziky,
místnost UN 204</t>
  </si>
  <si>
    <t>Záruka na zboží 48 měsíců, 
servis NBD on site.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</si>
  <si>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</si>
  <si>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Počítač včetně klávesnice a myši</t>
  </si>
  <si>
    <t>Výkon procesoru v Passmark CPU více než 21 000 bodů.
Operační paměť typu DDR5 minimálně 16 GB.
Grafická karta integrovaná v CPU.
SSD disk o kapacitě minimálně 1 TB.
Minimálně 6 USB portů, z toho minimálně 2 USB 3.0 porty.
Minimálně 4x slot na RAM.
V předním panelu minimálně 4x USB 3.2.
Podpora bootování z USB.
Síťová karta 1 Gb/s Ethernet.
Grafický výstup DVI nebo Displayport.
CZ klávesnice
Optická myš 3tl./kolečko.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48 měsíců, servis NBD on site.</t>
  </si>
  <si>
    <t>Monitor LCD 24" 16:10</t>
  </si>
  <si>
    <t>34" LCD monitor s Ultra Wide QHD (3440 x 1440) rozlišením, 
poměr stran 21:9,
jas alespoň 400 cd/m2, 
panel VA,
obnovovací frekvence až 180 Hz,
antireflexní povrch displeje,
barevná hloubka minimálně 10 bit,
nativní kontrast až 4000:1,
HDMI, Display Port,
min. 4 porty USB,
výstup na sluchátka,  
monitor s prohnutou konstrukcí, 
nastavitelná výška.</t>
  </si>
  <si>
    <t>Velikost úhlopříčky 24", rozlišení WUXGA (1920 x 1200), rozhraní DVI nebo displayport, USB hub, jas min. 300 cd/m2, typ panelu IPS.
Displayport kabel musí byt součástí dodávky.
3 roky záruka.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</si>
</sst>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137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2" xfId="0" applyNumberForma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0" fontId="25" fillId="4" borderId="23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14" fillId="6" borderId="23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8" fillId="3" borderId="19" xfId="0" applyFont="1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3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4" fillId="6" borderId="18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5" fillId="4" borderId="17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23" xfId="0" applyFont="1" applyFill="1" applyBorder="1" applyAlignment="1" applyProtection="1">
      <alignment horizontal="left" vertical="center" wrapText="1" indent="1"/>
      <protection locked="0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4"/>
  <sheetViews>
    <sheetView tabSelected="1" zoomScale="48" zoomScaleNormal="48" workbookViewId="0">
      <selection activeCell="R7" sqref="R7:R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2.42578125" style="4" customWidth="1"/>
    <col min="4" max="4" width="12.28515625" style="128" customWidth="1"/>
    <col min="5" max="5" width="10.5703125" style="22" customWidth="1"/>
    <col min="6" max="6" width="134.7109375" style="4" customWidth="1"/>
    <col min="7" max="7" width="35.85546875" style="6" customWidth="1"/>
    <col min="8" max="8" width="27.42578125" style="6" customWidth="1"/>
    <col min="9" max="9" width="20.85546875" style="6" customWidth="1"/>
    <col min="10" max="10" width="16.140625" style="4" customWidth="1"/>
    <col min="11" max="11" width="28.42578125" style="1" hidden="1" customWidth="1"/>
    <col min="12" max="12" width="28.85546875" style="1" customWidth="1"/>
    <col min="13" max="13" width="26.85546875" style="1" customWidth="1"/>
    <col min="14" max="14" width="30.5703125" style="6" customWidth="1"/>
    <col min="15" max="15" width="27.28515625" style="6" customWidth="1"/>
    <col min="16" max="16" width="17.71093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3.140625" style="1" hidden="1" customWidth="1"/>
    <col min="22" max="22" width="32.710937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28</v>
      </c>
      <c r="H6" s="31" t="s">
        <v>41</v>
      </c>
      <c r="I6" s="32" t="s">
        <v>16</v>
      </c>
      <c r="J6" s="29" t="s">
        <v>17</v>
      </c>
      <c r="K6" s="29" t="s">
        <v>31</v>
      </c>
      <c r="L6" s="33" t="s">
        <v>18</v>
      </c>
      <c r="M6" s="34" t="s">
        <v>19</v>
      </c>
      <c r="N6" s="33" t="s">
        <v>20</v>
      </c>
      <c r="O6" s="29" t="s">
        <v>26</v>
      </c>
      <c r="P6" s="33" t="s">
        <v>21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22</v>
      </c>
      <c r="V6" s="33" t="s">
        <v>23</v>
      </c>
    </row>
    <row r="7" spans="1:22" ht="231" customHeight="1" thickTop="1" x14ac:dyDescent="0.25">
      <c r="A7" s="37"/>
      <c r="B7" s="38">
        <v>1</v>
      </c>
      <c r="C7" s="39" t="s">
        <v>34</v>
      </c>
      <c r="D7" s="40">
        <v>2</v>
      </c>
      <c r="E7" s="41" t="s">
        <v>29</v>
      </c>
      <c r="F7" s="42" t="s">
        <v>45</v>
      </c>
      <c r="G7" s="129"/>
      <c r="H7" s="43" t="s">
        <v>30</v>
      </c>
      <c r="I7" s="44" t="s">
        <v>36</v>
      </c>
      <c r="J7" s="45" t="s">
        <v>30</v>
      </c>
      <c r="K7" s="46"/>
      <c r="L7" s="47"/>
      <c r="M7" s="48" t="s">
        <v>38</v>
      </c>
      <c r="N7" s="48" t="s">
        <v>39</v>
      </c>
      <c r="O7" s="49" t="s">
        <v>32</v>
      </c>
      <c r="P7" s="50">
        <f>D7*Q7</f>
        <v>14000</v>
      </c>
      <c r="Q7" s="51">
        <v>7000</v>
      </c>
      <c r="R7" s="133"/>
      <c r="S7" s="52">
        <f>D7*R7</f>
        <v>0</v>
      </c>
      <c r="T7" s="53" t="str">
        <f>IF(ISNUMBER(R7), IF(R7&gt;Q7,"NEVYHOVUJE","VYHOVUJE")," ")</f>
        <v xml:space="preserve"> </v>
      </c>
      <c r="U7" s="54"/>
      <c r="V7" s="55" t="s">
        <v>12</v>
      </c>
    </row>
    <row r="8" spans="1:22" ht="273.75" customHeight="1" x14ac:dyDescent="0.25">
      <c r="A8" s="37"/>
      <c r="B8" s="56">
        <v>2</v>
      </c>
      <c r="C8" s="57" t="s">
        <v>42</v>
      </c>
      <c r="D8" s="58">
        <v>6</v>
      </c>
      <c r="E8" s="59" t="s">
        <v>29</v>
      </c>
      <c r="F8" s="60" t="s">
        <v>43</v>
      </c>
      <c r="G8" s="130"/>
      <c r="H8" s="130"/>
      <c r="I8" s="61"/>
      <c r="J8" s="62"/>
      <c r="K8" s="63"/>
      <c r="L8" s="64" t="s">
        <v>40</v>
      </c>
      <c r="M8" s="65"/>
      <c r="N8" s="66"/>
      <c r="O8" s="67"/>
      <c r="P8" s="68">
        <f>D8*Q8</f>
        <v>114000</v>
      </c>
      <c r="Q8" s="69">
        <v>19000</v>
      </c>
      <c r="R8" s="134"/>
      <c r="S8" s="70">
        <f>D8*R8</f>
        <v>0</v>
      </c>
      <c r="T8" s="71" t="str">
        <f>IF(R8+R9, IF(R8+R9&gt;Q8,"NEVYHOVUJE","VYHOVUJE")," ")</f>
        <v xml:space="preserve"> </v>
      </c>
      <c r="U8" s="72"/>
      <c r="V8" s="73" t="s">
        <v>11</v>
      </c>
    </row>
    <row r="9" spans="1:22" ht="73.5" customHeight="1" x14ac:dyDescent="0.25">
      <c r="A9" s="37"/>
      <c r="B9" s="74"/>
      <c r="C9" s="75"/>
      <c r="D9" s="76"/>
      <c r="E9" s="77"/>
      <c r="F9" s="78" t="s">
        <v>35</v>
      </c>
      <c r="G9" s="131"/>
      <c r="H9" s="79" t="s">
        <v>30</v>
      </c>
      <c r="I9" s="61"/>
      <c r="J9" s="62"/>
      <c r="K9" s="63"/>
      <c r="L9" s="80"/>
      <c r="M9" s="65"/>
      <c r="N9" s="66"/>
      <c r="O9" s="67"/>
      <c r="P9" s="81"/>
      <c r="Q9" s="82"/>
      <c r="R9" s="135"/>
      <c r="S9" s="83">
        <f>D8*R9</f>
        <v>0</v>
      </c>
      <c r="T9" s="84"/>
      <c r="U9" s="72"/>
      <c r="V9" s="85"/>
    </row>
    <row r="10" spans="1:22" ht="72" customHeight="1" thickBot="1" x14ac:dyDescent="0.3">
      <c r="A10" s="37"/>
      <c r="B10" s="86">
        <v>3</v>
      </c>
      <c r="C10" s="87" t="s">
        <v>44</v>
      </c>
      <c r="D10" s="88">
        <v>6</v>
      </c>
      <c r="E10" s="89" t="s">
        <v>29</v>
      </c>
      <c r="F10" s="90" t="s">
        <v>46</v>
      </c>
      <c r="G10" s="132"/>
      <c r="H10" s="91" t="s">
        <v>30</v>
      </c>
      <c r="I10" s="92"/>
      <c r="J10" s="93"/>
      <c r="K10" s="94"/>
      <c r="L10" s="95" t="s">
        <v>37</v>
      </c>
      <c r="M10" s="96"/>
      <c r="N10" s="97"/>
      <c r="O10" s="98"/>
      <c r="P10" s="99">
        <f>D10*Q10</f>
        <v>39000</v>
      </c>
      <c r="Q10" s="100">
        <v>6500</v>
      </c>
      <c r="R10" s="136"/>
      <c r="S10" s="101">
        <f>D10*R10</f>
        <v>0</v>
      </c>
      <c r="T10" s="102" t="str">
        <f t="shared" ref="T10" si="0">IF(ISNUMBER(R10), IF(R10&gt;Q10,"NEVYHOVUJE","VYHOVUJE")," ")</f>
        <v xml:space="preserve"> </v>
      </c>
      <c r="U10" s="103"/>
      <c r="V10" s="104" t="s">
        <v>12</v>
      </c>
    </row>
    <row r="11" spans="1:22" ht="17.45" customHeight="1" thickTop="1" thickBot="1" x14ac:dyDescent="0.3">
      <c r="B11" s="105"/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106" t="s">
        <v>25</v>
      </c>
      <c r="C12" s="106"/>
      <c r="D12" s="106"/>
      <c r="E12" s="106"/>
      <c r="F12" s="106"/>
      <c r="G12" s="106"/>
      <c r="H12" s="107"/>
      <c r="I12" s="107"/>
      <c r="J12" s="108"/>
      <c r="K12" s="108"/>
      <c r="L12" s="27"/>
      <c r="M12" s="27"/>
      <c r="N12" s="27"/>
      <c r="O12" s="109"/>
      <c r="P12" s="109"/>
      <c r="Q12" s="110" t="s">
        <v>9</v>
      </c>
      <c r="R12" s="111" t="s">
        <v>10</v>
      </c>
      <c r="S12" s="112"/>
      <c r="T12" s="113"/>
      <c r="U12" s="114"/>
      <c r="V12" s="115"/>
    </row>
    <row r="13" spans="1:22" ht="50.45" customHeight="1" thickTop="1" thickBot="1" x14ac:dyDescent="0.3">
      <c r="B13" s="116" t="s">
        <v>24</v>
      </c>
      <c r="C13" s="116"/>
      <c r="D13" s="116"/>
      <c r="E13" s="116"/>
      <c r="F13" s="116"/>
      <c r="G13" s="116"/>
      <c r="H13" s="116"/>
      <c r="I13" s="117"/>
      <c r="L13" s="7"/>
      <c r="M13" s="7"/>
      <c r="N13" s="7"/>
      <c r="O13" s="118"/>
      <c r="P13" s="118"/>
      <c r="Q13" s="119">
        <f>SUM(P7:P10)</f>
        <v>167000</v>
      </c>
      <c r="R13" s="120">
        <f>SUM(S7:S10)</f>
        <v>0</v>
      </c>
      <c r="S13" s="121"/>
      <c r="T13" s="122"/>
    </row>
    <row r="14" spans="1:22" ht="15.75" thickTop="1" x14ac:dyDescent="0.25">
      <c r="B14" s="123" t="s">
        <v>27</v>
      </c>
      <c r="C14" s="123"/>
      <c r="D14" s="123"/>
      <c r="E14" s="123"/>
      <c r="F14" s="123"/>
      <c r="G14" s="123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24"/>
      <c r="C15" s="124"/>
      <c r="D15" s="124"/>
      <c r="E15" s="124"/>
      <c r="F15" s="124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24"/>
      <c r="C16" s="124"/>
      <c r="D16" s="124"/>
      <c r="E16" s="124"/>
      <c r="F16" s="124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5"/>
      <c r="C17" s="126"/>
      <c r="D17" s="126"/>
      <c r="E17" s="126"/>
      <c r="F17" s="126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ht="19.899999999999999" customHeight="1" x14ac:dyDescent="0.25">
      <c r="C18" s="108"/>
      <c r="D18" s="127"/>
      <c r="E18" s="108"/>
      <c r="F18" s="108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108"/>
      <c r="D19" s="127"/>
      <c r="E19" s="108"/>
      <c r="F19" s="10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08"/>
      <c r="D20" s="127"/>
      <c r="E20" s="108"/>
      <c r="F20" s="10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08"/>
      <c r="D21" s="127"/>
      <c r="E21" s="108"/>
      <c r="F21" s="10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8"/>
      <c r="D22" s="127"/>
      <c r="E22" s="108"/>
      <c r="F22" s="10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8"/>
      <c r="D23" s="127"/>
      <c r="E23" s="108"/>
      <c r="F23" s="10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8"/>
      <c r="D24" s="127"/>
      <c r="E24" s="108"/>
      <c r="F24" s="10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8"/>
      <c r="D25" s="127"/>
      <c r="E25" s="108"/>
      <c r="F25" s="10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8"/>
      <c r="D26" s="127"/>
      <c r="E26" s="108"/>
      <c r="F26" s="10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8"/>
      <c r="D27" s="127"/>
      <c r="E27" s="108"/>
      <c r="F27" s="10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8"/>
      <c r="D28" s="127"/>
      <c r="E28" s="108"/>
      <c r="F28" s="10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8"/>
      <c r="D29" s="127"/>
      <c r="E29" s="108"/>
      <c r="F29" s="10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8"/>
      <c r="D30" s="127"/>
      <c r="E30" s="108"/>
      <c r="F30" s="10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8"/>
      <c r="D31" s="127"/>
      <c r="E31" s="108"/>
      <c r="F31" s="10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8"/>
      <c r="D32" s="127"/>
      <c r="E32" s="108"/>
      <c r="F32" s="10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8"/>
      <c r="D33" s="127"/>
      <c r="E33" s="108"/>
      <c r="F33" s="10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8"/>
      <c r="D34" s="127"/>
      <c r="E34" s="108"/>
      <c r="F34" s="10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8"/>
      <c r="D35" s="127"/>
      <c r="E35" s="108"/>
      <c r="F35" s="10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8"/>
      <c r="D36" s="127"/>
      <c r="E36" s="108"/>
      <c r="F36" s="10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8"/>
      <c r="D37" s="127"/>
      <c r="E37" s="108"/>
      <c r="F37" s="10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8"/>
      <c r="D38" s="127"/>
      <c r="E38" s="108"/>
      <c r="F38" s="10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8"/>
      <c r="D39" s="127"/>
      <c r="E39" s="108"/>
      <c r="F39" s="10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8"/>
      <c r="D40" s="127"/>
      <c r="E40" s="108"/>
      <c r="F40" s="10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8"/>
      <c r="D41" s="127"/>
      <c r="E41" s="108"/>
      <c r="F41" s="10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8"/>
      <c r="D42" s="127"/>
      <c r="E42" s="108"/>
      <c r="F42" s="10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8"/>
      <c r="D43" s="127"/>
      <c r="E43" s="108"/>
      <c r="F43" s="10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8"/>
      <c r="D44" s="127"/>
      <c r="E44" s="108"/>
      <c r="F44" s="10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8"/>
      <c r="D45" s="127"/>
      <c r="E45" s="108"/>
      <c r="F45" s="10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8"/>
      <c r="D46" s="127"/>
      <c r="E46" s="108"/>
      <c r="F46" s="10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8"/>
      <c r="D47" s="127"/>
      <c r="E47" s="108"/>
      <c r="F47" s="10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8"/>
      <c r="D48" s="127"/>
      <c r="E48" s="108"/>
      <c r="F48" s="10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8"/>
      <c r="D49" s="127"/>
      <c r="E49" s="108"/>
      <c r="F49" s="10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8"/>
      <c r="D50" s="127"/>
      <c r="E50" s="108"/>
      <c r="F50" s="10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8"/>
      <c r="D51" s="127"/>
      <c r="E51" s="108"/>
      <c r="F51" s="10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8"/>
      <c r="D52" s="127"/>
      <c r="E52" s="108"/>
      <c r="F52" s="10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8"/>
      <c r="D53" s="127"/>
      <c r="E53" s="108"/>
      <c r="F53" s="10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8"/>
      <c r="D54" s="127"/>
      <c r="E54" s="108"/>
      <c r="F54" s="10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8"/>
      <c r="D55" s="127"/>
      <c r="E55" s="108"/>
      <c r="F55" s="10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8"/>
      <c r="D56" s="127"/>
      <c r="E56" s="108"/>
      <c r="F56" s="10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8"/>
      <c r="D57" s="127"/>
      <c r="E57" s="108"/>
      <c r="F57" s="10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8"/>
      <c r="D58" s="127"/>
      <c r="E58" s="108"/>
      <c r="F58" s="10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8"/>
      <c r="D59" s="127"/>
      <c r="E59" s="108"/>
      <c r="F59" s="10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8"/>
      <c r="D60" s="127"/>
      <c r="E60" s="108"/>
      <c r="F60" s="10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8"/>
      <c r="D61" s="127"/>
      <c r="E61" s="108"/>
      <c r="F61" s="10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8"/>
      <c r="D62" s="127"/>
      <c r="E62" s="108"/>
      <c r="F62" s="10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8"/>
      <c r="D63" s="127"/>
      <c r="E63" s="108"/>
      <c r="F63" s="10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8"/>
      <c r="D64" s="127"/>
      <c r="E64" s="108"/>
      <c r="F64" s="10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8"/>
      <c r="D65" s="127"/>
      <c r="E65" s="108"/>
      <c r="F65" s="10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8"/>
      <c r="D66" s="127"/>
      <c r="E66" s="108"/>
      <c r="F66" s="10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8"/>
      <c r="D67" s="127"/>
      <c r="E67" s="108"/>
      <c r="F67" s="10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8"/>
      <c r="D68" s="127"/>
      <c r="E68" s="108"/>
      <c r="F68" s="10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8"/>
      <c r="D69" s="127"/>
      <c r="E69" s="108"/>
      <c r="F69" s="10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8"/>
      <c r="D70" s="127"/>
      <c r="E70" s="108"/>
      <c r="F70" s="10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8"/>
      <c r="D71" s="127"/>
      <c r="E71" s="108"/>
      <c r="F71" s="10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8"/>
      <c r="D72" s="127"/>
      <c r="E72" s="108"/>
      <c r="F72" s="10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8"/>
      <c r="D73" s="127"/>
      <c r="E73" s="108"/>
      <c r="F73" s="10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8"/>
      <c r="D74" s="127"/>
      <c r="E74" s="108"/>
      <c r="F74" s="10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8"/>
      <c r="D75" s="127"/>
      <c r="E75" s="108"/>
      <c r="F75" s="10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8"/>
      <c r="D76" s="127"/>
      <c r="E76" s="108"/>
      <c r="F76" s="10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8"/>
      <c r="D77" s="127"/>
      <c r="E77" s="108"/>
      <c r="F77" s="10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8"/>
      <c r="D78" s="127"/>
      <c r="E78" s="108"/>
      <c r="F78" s="10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8"/>
      <c r="D79" s="127"/>
      <c r="E79" s="108"/>
      <c r="F79" s="10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8"/>
      <c r="D80" s="127"/>
      <c r="E80" s="108"/>
      <c r="F80" s="10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8"/>
      <c r="D81" s="127"/>
      <c r="E81" s="108"/>
      <c r="F81" s="10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8"/>
      <c r="D82" s="127"/>
      <c r="E82" s="108"/>
      <c r="F82" s="10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8"/>
      <c r="D83" s="127"/>
      <c r="E83" s="108"/>
      <c r="F83" s="10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8"/>
      <c r="D84" s="127"/>
      <c r="E84" s="108"/>
      <c r="F84" s="10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8"/>
      <c r="D85" s="127"/>
      <c r="E85" s="108"/>
      <c r="F85" s="10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8"/>
      <c r="D86" s="127"/>
      <c r="E86" s="108"/>
      <c r="F86" s="10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8"/>
      <c r="D87" s="127"/>
      <c r="E87" s="108"/>
      <c r="F87" s="10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8"/>
      <c r="D88" s="127"/>
      <c r="E88" s="108"/>
      <c r="F88" s="10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8"/>
      <c r="D89" s="127"/>
      <c r="E89" s="108"/>
      <c r="F89" s="10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8"/>
      <c r="D90" s="127"/>
      <c r="E90" s="108"/>
      <c r="F90" s="10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8"/>
      <c r="D91" s="127"/>
      <c r="E91" s="108"/>
      <c r="F91" s="10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8"/>
      <c r="D92" s="127"/>
      <c r="E92" s="108"/>
      <c r="F92" s="10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8"/>
      <c r="D93" s="127"/>
      <c r="E93" s="108"/>
      <c r="F93" s="108"/>
      <c r="G93" s="16"/>
      <c r="H93" s="16"/>
      <c r="I93" s="11"/>
      <c r="J93" s="11"/>
      <c r="K93" s="11"/>
      <c r="L93" s="11"/>
      <c r="M93" s="11"/>
      <c r="N93" s="17"/>
      <c r="O93" s="17"/>
      <c r="P93" s="17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</sheetData>
  <sheetProtection algorithmName="SHA-512" hashValue="y82RKdWHSe22Fg+/8upTEvll9kg087h4YayfTSewfBPo265Y6VYh0oD6k/+GiozNVAykVuvNal5z3jVLDgaM7w==" saltValue="E9fRSaG2MfrpSP2TWjF4PQ==" spinCount="100000" sheet="1" objects="1" scenarios="1"/>
  <mergeCells count="23">
    <mergeCell ref="B14:G14"/>
    <mergeCell ref="R13:T13"/>
    <mergeCell ref="R12:T12"/>
    <mergeCell ref="B12:G12"/>
    <mergeCell ref="B13:H13"/>
    <mergeCell ref="M7:M10"/>
    <mergeCell ref="N7:N10"/>
    <mergeCell ref="O7:O10"/>
    <mergeCell ref="U7:U10"/>
    <mergeCell ref="L8:L9"/>
    <mergeCell ref="Q8:Q9"/>
    <mergeCell ref="P8:P9"/>
    <mergeCell ref="T8:T9"/>
    <mergeCell ref="V8:V9"/>
    <mergeCell ref="B1:D1"/>
    <mergeCell ref="G5:H5"/>
    <mergeCell ref="I7:I10"/>
    <mergeCell ref="J7:J10"/>
    <mergeCell ref="K7:K10"/>
    <mergeCell ref="B8:B9"/>
    <mergeCell ref="C8:C9"/>
    <mergeCell ref="D8:D9"/>
    <mergeCell ref="E8:E9"/>
  </mergeCells>
  <conditionalFormatting sqref="R7:R10 G7:H10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0">
    <cfRule type="notContainsBlanks" dxfId="2" priority="78">
      <formula>LEN(TRIM(G7))&gt;0</formula>
    </cfRule>
  </conditionalFormatting>
  <conditionalFormatting sqref="T7:T8 T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" xr:uid="{C9369DE5-2385-49FF-A754-5F8F05635E82}">
      <formula1>"ANO,NE"</formula1>
    </dataValidation>
    <dataValidation type="list" allowBlank="1" showInputMessage="1" showErrorMessage="1" sqref="E7:E8 E10" xr:uid="{349A6282-9232-40B5-B155-0C95E3B5B228}">
      <formula1>"ks,bal,sada,m,"</formula1>
    </dataValidation>
  </dataValidations>
  <hyperlinks>
    <hyperlink ref="H6" location="'Výpočetní technika'!B13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6" orientation="landscape" r:id="rId1"/>
  <ignoredErrors>
    <ignoredError sqref="S9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V8:V9 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2025-07-22T06:18:10Z</cp:lastPrinted>
  <dcterms:created xsi:type="dcterms:W3CDTF">2014-03-05T12:43:32Z</dcterms:created>
  <dcterms:modified xsi:type="dcterms:W3CDTF">2025-07-22T08:38:49Z</dcterms:modified>
</cp:coreProperties>
</file>